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5"/>
  </bookViews>
  <sheets>
    <sheet name="Orientações" sheetId="1" state="hidden" r:id="rId1"/>
    <sheet name="Servente" sheetId="2" state="hidden" r:id="rId2"/>
    <sheet name="Alfabetizador EJA" sheetId="17" r:id="rId3"/>
    <sheet name="Psicopedagogo" sheetId="18" r:id="rId4"/>
    <sheet name="Uniformes" sheetId="12" r:id="rId5"/>
    <sheet name="RESUMO" sheetId="13" r:id="rId6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<sst xmlns="http://schemas.openxmlformats.org/spreadsheetml/2006/main" count="870" uniqueCount="267">
  <si>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</si>
  <si>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</si>
  <si>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</si>
  <si>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</si>
  <si>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</si>
  <si>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</si>
  <si>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</si>
  <si>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</si>
  <si>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</si>
  <si>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</si>
  <si>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</si>
  <si>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</si>
  <si>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</si>
  <si>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</si>
  <si>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</si>
  <si>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</si>
  <si>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</si>
  <si>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</si>
  <si>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</si>
  <si>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</si>
  <si>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</si>
  <si>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</si>
  <si>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</si>
  <si>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</si>
  <si>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</si>
  <si>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</si>
  <si>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</si>
  <si>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</si>
  <si>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</si>
  <si>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</si>
  <si>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</si>
  <si>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</si>
  <si>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</si>
  <si>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</si>
  <si>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</si>
  <si>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</si>
  <si>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</si>
  <si>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</si>
  <si>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</si>
  <si>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</si>
  <si>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</si>
  <si>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</si>
  <si>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</si>
  <si>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</si>
  <si>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</si>
  <si>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</si>
  <si>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</si>
  <si>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</si>
  <si>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</si>
  <si>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</si>
  <si>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</si>
  <si>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</si>
  <si>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</si>
  <si>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</si>
  <si>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</si>
  <si>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</si>
  <si>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</si>
  <si>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</si>
  <si>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</si>
  <si>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</si>
  <si>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</si>
  <si>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</si>
  <si>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</si>
  <si>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</si>
  <si>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</si>
  <si>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</si>
  <si>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</si>
  <si>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</si>
  <si>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</si>
  <si>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</si>
  <si>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</si>
  <si>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</si>
  <si>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</si>
  <si>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</si>
  <si>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</si>
  <si>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</si>
  <si>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</si>
  <si>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</si>
  <si>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</si>
  <si>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</si>
  <si>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</si>
  <si>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</si>
  <si>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</si>
  <si>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</si>
  <si>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</si>
  <si>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</si>
  <si>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</si>
  <si>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</si>
  <si>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</si>
  <si>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</si>
  <si>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</si>
  <si>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</si>
  <si>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</si>
  <si>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</si>
  <si>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</si>
  <si>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</si>
  <si>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</si>
  <si>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</si>
  <si>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</si>
  <si>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</si>
  <si>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</si>
  <si>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</si>
  <si>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</si>
  <si>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</si>
  <si>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</si>
  <si>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</si>
  <si>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</si>
  <si>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</si>
  <si>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</si>
  <si>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</si>
  <si>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</si>
  <si>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</si>
  <si>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</si>
  <si>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</si>
  <si>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</si>
  <si>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</si>
  <si>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</si>
  <si>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</si>
  <si>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</si>
  <si>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</si>
  <si>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</si>
  <si>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</si>
  <si>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</si>
  <si>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</si>
  <si>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</si>
  <si>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</si>
  <si>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</si>
  <si>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</si>
  <si>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</si>
  <si>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</si>
  <si>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</si>
  <si>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</si>
  <si>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</si>
  <si>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</si>
  <si>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</si>
  <si>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</si>
  <si>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</si>
  <si>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</si>
  <si>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</si>
  <si>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</si>
  <si>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</si>
  <si>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</si>
  <si>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</si>
  <si>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</si>
  <si>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</si>
  <si>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</si>
  <si>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</si>
  <si>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</si>
  <si>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</si>
  <si>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</si>
  <si>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</si>
  <si>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</si>
  <si>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</si>
  <si>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</si>
  <si>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</si>
  <si>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</si>
  <si>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</si>
  <si>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</si>
  <si>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</si>
  <si>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</si>
  <si>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</si>
  <si>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</si>
  <si>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</si>
  <si>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</si>
  <si>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</si>
  <si>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</si>
  <si>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</si>
  <si>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</si>
  <si>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</si>
  <si>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</si>
  <si>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</si>
  <si>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</si>
  <si>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</si>
  <si>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</si>
  <si>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</si>
  <si>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</si>
  <si>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</si>
  <si>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</si>
  <si>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</si>
  <si>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</si>
  <si>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</si>
  <si>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</si>
  <si>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</si>
  <si>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</si>
  <si>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</si>
  <si>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</si>
  <si>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</si>
  <si>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</si>
  <si>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</si>
  <si>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</si>
  <si>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</si>
  <si>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</si>
  <si>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</si>
  <si>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</si>
  <si>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Alfabetizador de Joves e Adultos</t>
  </si>
  <si>
    <t>44 horas</t>
  </si>
  <si>
    <t>MTE</t>
  </si>
  <si>
    <t>2312-05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</si>
  <si>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</si>
  <si>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</si>
  <si>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</si>
  <si>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</si>
  <si>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</si>
  <si>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</si>
  <si>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</si>
  <si>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</si>
  <si>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</si>
  <si>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</si>
  <si>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</si>
  <si>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</si>
  <si>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</si>
  <si>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</si>
  <si>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</si>
  <si>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</si>
  <si>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</si>
  <si>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</si>
  <si>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</si>
  <si>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</si>
  <si>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</si>
  <si>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</si>
  <si>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</si>
  <si>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</si>
  <si>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</si>
  <si>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</si>
  <si>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</si>
  <si>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</si>
  <si>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</si>
  <si>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</si>
  <si>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</si>
  <si>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</si>
  <si>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</si>
  <si>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</si>
  <si>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</si>
  <si>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</si>
  <si>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</si>
  <si>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</si>
  <si>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</si>
  <si>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</si>
  <si>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</si>
  <si>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</si>
  <si>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</si>
  <si>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</si>
  <si>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</si>
  <si>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</si>
  <si>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</si>
  <si>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</si>
  <si>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</si>
  <si>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</si>
  <si>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</si>
  <si>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</si>
  <si>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</si>
  <si>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</si>
  <si>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</si>
  <si>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</si>
  <si>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</si>
  <si>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</si>
  <si>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</si>
  <si>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</si>
  <si>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</si>
  <si>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</si>
  <si>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</si>
  <si>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</si>
  <si>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</si>
  <si>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</si>
  <si>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ALFABETIZADOR DE JOVENS E ADULTOS - CBO: 2312-05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</si>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</sst>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_-* #,##0.00_-;\-* #,##0.00_-;_-* &quot;-&quot;??_-;_-@_-"/>
    <numFmt numFmtId="177" formatCode="&quot;R$ &quot;#,##0.00"/>
    <numFmt numFmtId="178" formatCode="_-* #,##0_-;\-* #,##0_-;_-* &quot;-&quot;_-;_-@_-"/>
    <numFmt numFmtId="179" formatCode="&quot;R$&quot;#,##0.00_);[Red]&quot;(R$&quot;#,##0.00\)"/>
    <numFmt numFmtId="180" formatCode="&quot;R$&quot;\ #,##0.00_);[Red]\(&quot;R$&quot;\ #,##0.00\)"/>
    <numFmt numFmtId="181" formatCode="_-&quot;R$&quot;* #,##0_-;\-&quot;R$&quot;* #,##0_-;_-&quot;R$&quot;* &quot;-&quot;_-;_-@_-"/>
    <numFmt numFmtId="182" formatCode="0.00_ "/>
    <numFmt numFmtId="183" formatCode="_-&quot;R$ &quot;* #,##0.00_-;&quot;-R$ &quot;* #,##0.00_-;_-&quot;R$ &quot;* \-??_-;_-@_-"/>
    <numFmt numFmtId="184" formatCode="&quot;R$&quot;#,##0.00_);[Red]\(&quot;R$&quot;#,##0.00\)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1" fontId="17" fillId="0" borderId="0" applyBorder="0" applyAlignment="0" applyProtection="0"/>
    <xf numFmtId="178" fontId="17" fillId="0" borderId="0" applyBorder="0" applyAlignment="0" applyProtection="0"/>
    <xf numFmtId="0" fontId="23" fillId="17" borderId="0" applyNumberFormat="0" applyBorder="0" applyAlignment="0" applyProtection="0">
      <alignment vertical="center"/>
    </xf>
    <xf numFmtId="9" fontId="0" fillId="0" borderId="0" applyBorder="0" applyProtection="0"/>
    <xf numFmtId="0" fontId="19" fillId="0" borderId="17" applyNumberFormat="0" applyFill="0" applyAlignment="0" applyProtection="0">
      <alignment vertical="center"/>
    </xf>
    <xf numFmtId="0" fontId="22" fillId="15" borderId="19" applyNumberFormat="0" applyAlignment="0" applyProtection="0">
      <alignment vertical="center"/>
    </xf>
    <xf numFmtId="176" fontId="17" fillId="0" borderId="0" applyBorder="0" applyAlignment="0" applyProtection="0"/>
    <xf numFmtId="0" fontId="23" fillId="19" borderId="0" applyNumberFormat="0" applyBorder="0" applyAlignment="0" applyProtection="0">
      <alignment vertical="center"/>
    </xf>
    <xf numFmtId="183" fontId="0" fillId="0" borderId="0" applyBorder="0" applyProtection="0"/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24" borderId="20" applyNumberFormat="0" applyFon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31" borderId="23" applyNumberFormat="0" applyAlignment="0" applyProtection="0">
      <alignment vertical="center"/>
    </xf>
    <xf numFmtId="0" fontId="34" fillId="32" borderId="24" applyNumberFormat="0" applyAlignment="0" applyProtection="0">
      <alignment vertical="center"/>
    </xf>
    <xf numFmtId="0" fontId="33" fillId="32" borderId="23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4" fontId="6" fillId="6" borderId="0" xfId="0" applyNumberFormat="1" applyFont="1" applyFill="1" applyAlignment="1">
      <alignment horizontal="center" vertical="center" wrapText="1"/>
    </xf>
    <xf numFmtId="184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4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77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77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77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79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79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77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1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2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7" fontId="13" fillId="0" borderId="0" xfId="0" applyNumberFormat="1" applyFont="1" applyAlignment="1">
      <alignment horizontal="center"/>
    </xf>
    <xf numFmtId="177" fontId="14" fillId="11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79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77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83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0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0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63" name="Módulo358_5710464" displayName="Módulo358_5710464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65" name="ResumoMódulo257_6011366" displayName="ResumoMódulo257_6011366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66" name="Submódulo2.255_6311467" displayName="Submódulo2.255_6311467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67" name="Módulo562_5811668" displayName="Módulo562_5811668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68" name="Módulo663_5910569" displayName="Módulo663_5910569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69" name="ResumoMódulo461_6211570" displayName="ResumoMódulo461_6211570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70" name="Submódulo4.260_5510771" displayName="Submódulo4.260_5510771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71" name="Submódulo2.154_6111172" displayName="Submódulo2.154_611117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72" name="Submódulo4.159_5411073" displayName="Submódulo4.159_5411073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73" name="Módulo153_5210974" displayName="Módulo153_5210974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74" name="Submódulo2.356_5311275" displayName="Submódulo2.356_5311275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75" name="Table452_5610676" displayName="Table452_561067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76" name="ResumoPosto64_6410877" displayName="ResumoPosto64_6410877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138"/>
    <tableColumn id="2" name="Encargos e Benefícios Anuais, Mensais e Diários" dataDxfId="139"/>
    <tableColumn id="3" name="Comentário" dataDxfId="140"/>
    <tableColumn id="4" name="Valor" totalsRowFunction="custom">
      <totalsRowFormula>TRUNC((SUM(D69:D71)),2)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142"/>
    <tableColumn id="2" name="GPS, FGTS e outras contribuições" dataDxfId="143"/>
    <tableColumn id="3" name="Percentual" totalsRowFunction="custom">
      <totalsRowFormula>SUM(C47:C54)</totalsRowFormula>
       dataDxfId="144"
    </tableColumn>
    <tableColumn id="4" name="Valor " totalsRowFunction="custom">
      <totalsRowFormula>TRUNC(SUM(D47:D54),2)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146"/>
    <tableColumn id="2" name="Insumos Diversos" dataDxfId="147"/>
    <tableColumn id="3" name="Comentário" dataDxfId="148"/>
    <tableColumn id="4" name="Valor" totalsRowFunction="custom">
      <totalsRowFormula>TRUNC(SUM(D113:D117),2)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150"/>
    <tableColumn id="2" name="Custos Indiretos, Tributos e Lucro" dataDxfId="151"/>
    <tableColumn id="3" name="Percentual" dataDxfId="152"/>
    <tableColumn id="4" name="Valor" totalsRowFunction="custom">
      <totalsRowFormula>SUM(D129:D131)</totalsRowFormula>
       dataDxfId="153"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154"/>
    <tableColumn id="2" name="Custo de Reposição do Profissional Ausente" dataDxfId="155"/>
    <tableColumn id="3" name="Comentário" totalsRowLabel="*Nota: Se o titular USUFRUIR do descanso intrajornada, o total é o somatório dos subitens 4.1 e 4.2" dataDxfId="156"/>
    <tableColumn id="4" name="Valor" totalsRowFunction="custom">
      <totalsRowFormula>TRUNC((SUM(D107:D108)),2)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158"/>
    <tableColumn id="2" name="Substituto na Intrajornada " dataDxfId="159"/>
    <tableColumn id="3" name="Comentário" dataDxfId="160"/>
    <tableColumn id="4" name="Valor" totalsRowFunction="custom">
      <totalsRowFormula>D102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166"/>
    <tableColumn id="2" name="Substituto nas Ausências Legais" dataDxfId="167"/>
    <tableColumn id="3" name="Percentual" totalsRowFunction="custom">
      <totalsRowFormula>SUM(C92:C97)</totalsRowFormula>
       dataDxfId="168"
    </tableColumn>
    <tableColumn id="4" name="Valor" totalsRowFunction="custom">
      <totalsRowFormula>TRUNC((SUM(D92:D97)),2)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170"/>
    <tableColumn id="2" name="Composição da Remuneração" dataDxfId="171"/>
    <tableColumn id="3" name="Comentário" dataDxfId="172"/>
    <tableColumn id="4" name="Valor" totalsRowFunction="custom">
      <totalsRowFormula>TRUNC((SUM(D25:D30)),2)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174"/>
    <tableColumn id="2" name="Benefícios Mensais e Diários" dataDxfId="175"/>
    <tableColumn id="3" name="Comentário" dataDxfId="176"/>
    <tableColumn id="4" name="Valor" totalsRowFunction="custom">
      <totalsRowFormula>TRUNC((SUM(D59:D64)),2)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178"/>
    <tableColumn id="2" name="Descrição" dataDxfId="179"/>
    <tableColumn id="3" name="Comentário" dataDxfId="180"/>
    <tableColumn id="4" name="Valor" dataDxfId="181"/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86"/>
    <tableColumn id="2" name="PEÇA" dataDxfId="187"/>
    <tableColumn id="3" name="DESCRIÇÃO" dataDxfId="188"/>
    <tableColumn id="4" name="UNIDADE" dataDxfId="189"/>
    <tableColumn id="5" name="VALOR MÉDIO UNITÁRIO (R$)" dataDxfId="190"/>
    <tableColumn id="6" name="QUANTIDADE ANUAL" dataDxfId="191"/>
    <tableColumn id="7" name="VALOR ANUAL POR EMPREGADO (R$)" dataDxfId="192"/>
    <tableColumn id="8" name="VALOR MENSAL POR EMPREGADO (R$)" totalsRowFunction="sum" dataDxfId="19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94"/>
    <tableColumn id="2" name="Descrição" dataDxfId="195"/>
    <tableColumn id="7" name="Unidade" dataDxfId="196"/>
    <tableColumn id="3" name="Quantidade" dataDxfId="197"/>
    <tableColumn id="6" name="VIGÊNCIA (Mês)" dataDxfId="198"/>
    <tableColumn id="4" name="VALOR UNITÁRIO MÁXIMO ACEITÁVEL" dataDxfId="199"/>
    <tableColumn id="5" name="VALOR TOTAL MÁXIMO ACEITÁVEL" totalsRowFunction="custom">
      <totalsRowFormula>SUM(G3:G4)</totalsRowFormula>
       dataDxfId="200"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35" sqref="F35"/>
    </sheetView>
  </sheetViews>
  <sheetFormatPr defaultColWidth="9.14285714285714" defaultRowHeight="15" outlineLevelCol="6"/>
  <cols>
    <col min="1" max="1" width="10.5714285714286" customWidth="1"/>
    <col min="2" max="2" width="58.1428571428571" customWidth="1"/>
    <col min="3" max="3" width="21.4285714285714" customWidth="1"/>
    <col min="4" max="4" width="33.85714285714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Alfabetizador de Joves e Adultos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20" sqref="F20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C16" sqref="C16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234</v>
      </c>
      <c r="B2" s="16"/>
      <c r="C2" s="15"/>
      <c r="D2" s="17"/>
      <c r="E2" s="15"/>
      <c r="F2" s="15"/>
      <c r="G2" s="15"/>
      <c r="H2" s="15"/>
    </row>
    <row r="3" spans="1:8">
      <c r="A3" s="18" t="s">
        <v>235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236</v>
      </c>
      <c r="B4" s="21" t="s">
        <v>237</v>
      </c>
      <c r="C4" s="21" t="s">
        <v>238</v>
      </c>
      <c r="D4" s="21" t="s">
        <v>239</v>
      </c>
      <c r="E4" s="21" t="s">
        <v>240</v>
      </c>
      <c r="F4" s="21" t="s">
        <v>241</v>
      </c>
      <c r="G4" s="21" t="s">
        <v>242</v>
      </c>
      <c r="H4" s="21" t="s">
        <v>243</v>
      </c>
    </row>
    <row r="5" ht="30" spans="1:8">
      <c r="A5" s="22">
        <v>1</v>
      </c>
      <c r="B5" s="23" t="s">
        <v>244</v>
      </c>
      <c r="C5" s="24" t="s">
        <v>245</v>
      </c>
      <c r="D5" s="23" t="s">
        <v>246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247</v>
      </c>
      <c r="C6" s="24" t="s">
        <v>248</v>
      </c>
      <c r="D6" s="23" t="s">
        <v>246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249</v>
      </c>
      <c r="C7" s="24" t="s">
        <v>250</v>
      </c>
      <c r="D7" s="23" t="s">
        <v>246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249</v>
      </c>
      <c r="C8" s="24" t="s">
        <v>251</v>
      </c>
      <c r="D8" s="23" t="s">
        <v>246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252</v>
      </c>
      <c r="C9" s="24" t="s">
        <v>253</v>
      </c>
      <c r="D9" s="23" t="s">
        <v>254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255</v>
      </c>
      <c r="C10" s="24" t="s">
        <v>256</v>
      </c>
      <c r="D10" s="23" t="s">
        <v>254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257</v>
      </c>
      <c r="C11" s="24" t="s">
        <v>258</v>
      </c>
      <c r="D11" s="23" t="s">
        <v>246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17" sqref="G17"/>
    </sheetView>
  </sheetViews>
  <sheetFormatPr defaultColWidth="8.88571428571429" defaultRowHeight="15" outlineLevelRow="7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259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246</v>
      </c>
      <c r="D2" s="4" t="s">
        <v>260</v>
      </c>
      <c r="E2" s="4" t="s">
        <v>261</v>
      </c>
      <c r="F2" s="4" t="s">
        <v>262</v>
      </c>
      <c r="G2" s="4" t="s">
        <v>263</v>
      </c>
    </row>
    <row r="3" ht="90" spans="1:7">
      <c r="A3" s="4">
        <v>38</v>
      </c>
      <c r="B3" s="5" t="s">
        <v>264</v>
      </c>
      <c r="C3" s="4" t="s">
        <v>265</v>
      </c>
      <c r="D3" s="4">
        <v>1</v>
      </c>
      <c r="E3" s="4">
        <v>12</v>
      </c>
      <c r="F3" s="6">
        <f>'Alfabetizador EJA'!D147</f>
        <v>5908.1</v>
      </c>
      <c r="G3" s="7">
        <f>(D3*F3)*(E3)</f>
        <v>70897.2</v>
      </c>
    </row>
    <row r="4" ht="90" spans="1:7">
      <c r="A4" s="8">
        <v>39</v>
      </c>
      <c r="B4" s="9" t="s">
        <v>266</v>
      </c>
      <c r="C4" s="4" t="s">
        <v>265</v>
      </c>
      <c r="D4" s="8">
        <v>1</v>
      </c>
      <c r="E4" s="8">
        <v>12</v>
      </c>
      <c r="F4" s="7">
        <f>Psicopedagogo!D147</f>
        <v>5908.1</v>
      </c>
      <c r="G4" s="7">
        <f>(D4*F4)*(E4)</f>
        <v>70897.2</v>
      </c>
    </row>
    <row r="5" spans="1:7">
      <c r="A5" s="10" t="s">
        <v>204</v>
      </c>
      <c r="B5" s="10"/>
      <c r="C5" s="10"/>
      <c r="D5" s="10"/>
      <c r="E5" s="10"/>
      <c r="F5" s="10"/>
      <c r="G5" s="11">
        <f>SUM(G3:G4)</f>
        <v>141794.4</v>
      </c>
    </row>
    <row r="6" spans="1:7">
      <c r="A6" s="12"/>
      <c r="B6" s="12"/>
      <c r="C6" s="12"/>
      <c r="D6" s="12"/>
      <c r="E6" s="12"/>
      <c r="F6" s="12"/>
      <c r="G6" s="12"/>
    </row>
    <row r="7" spans="1:7">
      <c r="A7" s="10"/>
      <c r="B7" s="10"/>
      <c r="C7" s="10"/>
      <c r="D7" s="10"/>
      <c r="E7" s="10"/>
      <c r="F7" s="10"/>
      <c r="G7" s="10"/>
    </row>
    <row r="8" spans="1:7">
      <c r="A8" s="10"/>
      <c r="B8" s="10"/>
      <c r="C8" s="10"/>
      <c r="D8" s="10"/>
      <c r="E8" s="10"/>
      <c r="F8" s="10"/>
      <c r="G8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Orientações</vt:lpstr>
      <vt:lpstr>Servente</vt:lpstr>
      <vt:lpstr>Alfabetizador EJA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2021-09-29T16:45:28Z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